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Información LDF\"/>
    </mc:Choice>
  </mc:AlternateContent>
  <xr:revisionPtr revIDLastSave="0" documentId="13_ncr:1_{2D937CAD-4F20-4467-88C3-C7F4BE3356A1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84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9" i="1" l="1"/>
  <c r="E80" i="1"/>
  <c r="H80" i="1" s="1"/>
  <c r="E81" i="1"/>
  <c r="H81" i="1" s="1"/>
  <c r="E82" i="1"/>
  <c r="H82" i="1" s="1"/>
  <c r="E79" i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E84" i="1" l="1"/>
  <c r="C84" i="1"/>
  <c r="D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<sst xmlns="http://schemas.openxmlformats.org/spreadsheetml/2006/main" count="81" uniqueCount="49">
  <si>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</si>
  <si>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</si>
  <si>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</si>
  <si>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</si>
  <si>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</si>
  <si>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</si>
  <si>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</si>
  <si>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</si>
  <si>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</si>
  <si>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</si>
  <si>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</si>
  <si>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</si>
  <si>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</si>
  <si>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</si>
  <si>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</si>
  <si>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</si>
  <si>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</si>
  <si>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</si>
  <si>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</si>
  <si>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</si>
  <si>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</si>
  <si>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</si>
  <si>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</si>
  <si>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</si>
  <si>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</si>
  <si>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</si>
  <si>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</si>
  <si>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</si>
  <si>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</si>
  <si>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</si>
  <si>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</si>
  <si>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</si>
  <si>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</si>
  <si>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</si>
  <si>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</si>
  <si>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</si>
  <si>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</si>
  <si>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</si>
  <si>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</si>
  <si>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</si>
  <si>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</si>
  <si>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</si>
  <si>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</si>
  <si>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</si>
  <si>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</si>
  <si>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</si>
  <si>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</si>
  <si>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</si>
  <si>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 de enero al 30 de septiembre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</si>
</sst>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73" zoomScale="90" zoomScaleNormal="90" workbookViewId="0">
      <selection activeCell="D59" sqref="D59:D64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75" thickBot="1" x14ac:dyDescent="0.3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12</v>
      </c>
      <c r="C10" s="4">
        <f>SUM(C11,C21,C30,C41)</f>
        <v>2048004329.96</v>
      </c>
      <c r="D10" s="4">
        <f t="shared" ref="D10:H10" si="0">SUM(D11,D21,D30,D41)</f>
        <v>447238582.64000005</v>
      </c>
      <c r="E10" s="19">
        <f t="shared" si="0"/>
        <v>2495242912.5999999</v>
      </c>
      <c r="F10" s="4">
        <f t="shared" si="0"/>
        <v>2285989468.73</v>
      </c>
      <c r="G10" s="4">
        <f t="shared" si="0"/>
        <v>2246000587.0999999</v>
      </c>
      <c r="H10" s="19">
        <f t="shared" si="0"/>
        <v>209253443.87000027</v>
      </c>
    </row>
    <row r="11" spans="2:9" x14ac:dyDescent="0.25">
      <c r="B11" s="9" t="s">
        <v>13</v>
      </c>
      <c r="C11" s="4">
        <f>SUM(C12:C19)</f>
        <v>1036754903.6</v>
      </c>
      <c r="D11" s="4">
        <f t="shared" ref="D11:H11" si="1">SUM(D12:D19)</f>
        <v>-89969931.539999962</v>
      </c>
      <c r="E11" s="19">
        <f t="shared" si="1"/>
        <v>946784972.06000006</v>
      </c>
      <c r="F11" s="4">
        <f t="shared" si="1"/>
        <v>908715641.09000003</v>
      </c>
      <c r="G11" s="4">
        <f t="shared" si="1"/>
        <v>904261672.88999999</v>
      </c>
      <c r="H11" s="19">
        <f t="shared" si="1"/>
        <v>38069330.970000073</v>
      </c>
    </row>
    <row r="12" spans="2:9" x14ac:dyDescent="0.25">
      <c r="B12" s="12" t="s">
        <v>14</v>
      </c>
      <c r="C12" s="16">
        <v>60663884.719999999</v>
      </c>
      <c r="D12" s="16">
        <v>-2151821.3900000006</v>
      </c>
      <c r="E12" s="20">
        <f>SUM(C12:D12)</f>
        <v>58512063.329999998</v>
      </c>
      <c r="F12" s="16">
        <v>58396633.950000003</v>
      </c>
      <c r="G12" s="16">
        <v>58396633.950000003</v>
      </c>
      <c r="H12" s="20">
        <f>SUM(E12-F12)</f>
        <v>115429.37999999523</v>
      </c>
    </row>
    <row r="13" spans="2:9" x14ac:dyDescent="0.25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16</v>
      </c>
      <c r="C14" s="16">
        <v>229104133.96000001</v>
      </c>
      <c r="D14" s="16">
        <v>-10963856.539999992</v>
      </c>
      <c r="E14" s="20">
        <f t="shared" si="2"/>
        <v>218140277.42000002</v>
      </c>
      <c r="F14" s="16">
        <v>199343365.66999999</v>
      </c>
      <c r="G14" s="16">
        <v>198428243.91999999</v>
      </c>
      <c r="H14" s="20">
        <f>SUM(E14-F14)</f>
        <v>18796911.75000003</v>
      </c>
    </row>
    <row r="15" spans="2:9" x14ac:dyDescent="0.25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18</v>
      </c>
      <c r="C16" s="16">
        <v>342367468.95999998</v>
      </c>
      <c r="D16" s="16">
        <v>-145209906.65999997</v>
      </c>
      <c r="E16" s="20">
        <f t="shared" si="2"/>
        <v>197157562.30000001</v>
      </c>
      <c r="F16" s="16">
        <v>191482196.92000002</v>
      </c>
      <c r="G16" s="16">
        <v>191239466.36000001</v>
      </c>
      <c r="H16" s="20">
        <f t="shared" si="3"/>
        <v>5675365.3799999952</v>
      </c>
    </row>
    <row r="17" spans="2:8" x14ac:dyDescent="0.25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20</v>
      </c>
      <c r="C18" s="16">
        <v>328233329.63</v>
      </c>
      <c r="D18" s="16">
        <v>28085855.980000019</v>
      </c>
      <c r="E18" s="20">
        <f t="shared" si="2"/>
        <v>356319185.61000001</v>
      </c>
      <c r="F18" s="16">
        <v>344149374.41999996</v>
      </c>
      <c r="G18" s="16">
        <v>340867511.32999998</v>
      </c>
      <c r="H18" s="20">
        <f t="shared" si="3"/>
        <v>12169811.190000057</v>
      </c>
    </row>
    <row r="19" spans="2:8" x14ac:dyDescent="0.25">
      <c r="B19" s="12" t="s">
        <v>21</v>
      </c>
      <c r="C19" s="16">
        <v>76386086.329999998</v>
      </c>
      <c r="D19" s="16">
        <v>40269797.069999993</v>
      </c>
      <c r="E19" s="20">
        <f t="shared" si="2"/>
        <v>116655883.39999999</v>
      </c>
      <c r="F19" s="16">
        <v>115344070.13</v>
      </c>
      <c r="G19" s="16">
        <v>115329817.33</v>
      </c>
      <c r="H19" s="20">
        <f t="shared" si="3"/>
        <v>1311813.2699999958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22</v>
      </c>
      <c r="C21" s="4">
        <f>SUM(C22:C28)</f>
        <v>568574760.51000011</v>
      </c>
      <c r="D21" s="4">
        <f t="shared" ref="D21:H21" si="4">SUM(D22:D28)</f>
        <v>417954274.74000001</v>
      </c>
      <c r="E21" s="19">
        <f t="shared" si="4"/>
        <v>986529035.25</v>
      </c>
      <c r="F21" s="4">
        <f t="shared" si="4"/>
        <v>803748378.23000002</v>
      </c>
      <c r="G21" s="4">
        <f t="shared" si="4"/>
        <v>768315364.79999995</v>
      </c>
      <c r="H21" s="19">
        <f t="shared" si="4"/>
        <v>182780657.0200001</v>
      </c>
    </row>
    <row r="22" spans="2:8" x14ac:dyDescent="0.25">
      <c r="B22" s="12" t="s">
        <v>23</v>
      </c>
      <c r="C22" s="16">
        <v>114337901.09</v>
      </c>
      <c r="D22" s="16">
        <v>32992541.119999997</v>
      </c>
      <c r="E22" s="20">
        <f t="shared" ref="E22:E28" si="5">SUM(C22:D22)</f>
        <v>147330442.21000001</v>
      </c>
      <c r="F22" s="16">
        <v>138400273.68000001</v>
      </c>
      <c r="G22" s="16">
        <v>137144009.83000001</v>
      </c>
      <c r="H22" s="20">
        <f t="shared" ref="H22:H28" si="6">SUM(E22-F22)</f>
        <v>8930168.5300000012</v>
      </c>
    </row>
    <row r="23" spans="2:8" x14ac:dyDescent="0.25">
      <c r="B23" s="12" t="s">
        <v>24</v>
      </c>
      <c r="C23" s="16">
        <v>365343757.35000002</v>
      </c>
      <c r="D23" s="16">
        <v>331193602.63</v>
      </c>
      <c r="E23" s="20">
        <f t="shared" si="5"/>
        <v>696537359.98000002</v>
      </c>
      <c r="F23" s="16">
        <v>538492814.57999992</v>
      </c>
      <c r="G23" s="16">
        <v>504331829.45999998</v>
      </c>
      <c r="H23" s="20">
        <f t="shared" si="6"/>
        <v>158044545.4000001</v>
      </c>
    </row>
    <row r="24" spans="2:8" x14ac:dyDescent="0.25">
      <c r="B24" s="12" t="s">
        <v>25</v>
      </c>
      <c r="C24" s="16">
        <v>15753521.880000001</v>
      </c>
      <c r="D24" s="16">
        <v>-706093.45000000007</v>
      </c>
      <c r="E24" s="20">
        <f t="shared" si="5"/>
        <v>15047428.430000002</v>
      </c>
      <c r="F24" s="16">
        <v>15046928.43</v>
      </c>
      <c r="G24" s="16">
        <v>15046928.43</v>
      </c>
      <c r="H24" s="20">
        <f t="shared" si="6"/>
        <v>500.00000000186265</v>
      </c>
    </row>
    <row r="25" spans="2:8" ht="24" x14ac:dyDescent="0.25">
      <c r="B25" s="12" t="s">
        <v>26</v>
      </c>
      <c r="C25" s="16">
        <v>11606173.960000001</v>
      </c>
      <c r="D25" s="16">
        <v>-1022934.0199999996</v>
      </c>
      <c r="E25" s="20">
        <f t="shared" si="5"/>
        <v>10583239.940000001</v>
      </c>
      <c r="F25" s="16">
        <v>9099487.1099999994</v>
      </c>
      <c r="G25" s="16">
        <v>9099487.1099999994</v>
      </c>
      <c r="H25" s="20">
        <f t="shared" si="6"/>
        <v>1483752.8300000019</v>
      </c>
    </row>
    <row r="26" spans="2:8" x14ac:dyDescent="0.25">
      <c r="B26" s="12" t="s">
        <v>27</v>
      </c>
      <c r="C26" s="17">
        <v>36120910.789999999</v>
      </c>
      <c r="D26" s="17">
        <v>43696845.860000014</v>
      </c>
      <c r="E26" s="20">
        <f t="shared" si="5"/>
        <v>79817756.650000006</v>
      </c>
      <c r="F26" s="17">
        <v>67972736.829999998</v>
      </c>
      <c r="G26" s="17">
        <v>67960472.370000005</v>
      </c>
      <c r="H26" s="20">
        <f t="shared" si="6"/>
        <v>11845019.820000008</v>
      </c>
    </row>
    <row r="27" spans="2:8" x14ac:dyDescent="0.25">
      <c r="B27" s="12" t="s">
        <v>28</v>
      </c>
      <c r="C27" s="16">
        <v>25412495.440000001</v>
      </c>
      <c r="D27" s="16">
        <v>11800312.599999994</v>
      </c>
      <c r="E27" s="20">
        <f t="shared" si="5"/>
        <v>37212808.039999992</v>
      </c>
      <c r="F27" s="16">
        <v>34736137.600000001</v>
      </c>
      <c r="G27" s="16">
        <v>34732637.600000001</v>
      </c>
      <c r="H27" s="20">
        <f t="shared" si="6"/>
        <v>2476670.4399999902</v>
      </c>
    </row>
    <row r="28" spans="2:8" x14ac:dyDescent="0.25">
      <c r="B28" s="12" t="s">
        <v>29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30</v>
      </c>
      <c r="C30" s="4">
        <f>SUM(C31:C39)</f>
        <v>118570025.75</v>
      </c>
      <c r="D30" s="4">
        <f t="shared" ref="D30:H30" si="7">SUM(D31:D39)</f>
        <v>24434068.20000001</v>
      </c>
      <c r="E30" s="19">
        <f t="shared" si="7"/>
        <v>143004093.95000002</v>
      </c>
      <c r="F30" s="4">
        <f t="shared" si="7"/>
        <v>154600638.06999999</v>
      </c>
      <c r="G30" s="4">
        <f t="shared" si="7"/>
        <v>154498738.06999999</v>
      </c>
      <c r="H30" s="19">
        <f t="shared" si="7"/>
        <v>-11596544.119999982</v>
      </c>
    </row>
    <row r="31" spans="2:8" ht="24" x14ac:dyDescent="0.25">
      <c r="B31" s="12" t="s">
        <v>31</v>
      </c>
      <c r="C31" s="16">
        <v>28878348.260000002</v>
      </c>
      <c r="D31" s="16">
        <v>22847001.670000002</v>
      </c>
      <c r="E31" s="20">
        <f t="shared" ref="E31:E39" si="8">SUM(C31:D31)</f>
        <v>51725349.930000007</v>
      </c>
      <c r="F31" s="16">
        <v>70638006.390000001</v>
      </c>
      <c r="G31" s="16">
        <v>70593006.390000001</v>
      </c>
      <c r="H31" s="20">
        <f t="shared" ref="H31:H39" si="9">SUM(E31-F31)</f>
        <v>-18912656.459999993</v>
      </c>
    </row>
    <row r="32" spans="2:8" x14ac:dyDescent="0.25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37</v>
      </c>
      <c r="C37" s="16">
        <v>27563847.649999999</v>
      </c>
      <c r="D37" s="16">
        <v>-2409094.1299999952</v>
      </c>
      <c r="E37" s="20">
        <f t="shared" si="8"/>
        <v>25154753.520000003</v>
      </c>
      <c r="F37" s="16">
        <v>23227857.5</v>
      </c>
      <c r="G37" s="16">
        <v>23170957.5</v>
      </c>
      <c r="H37" s="20">
        <f t="shared" si="9"/>
        <v>1926896.0200000033</v>
      </c>
    </row>
    <row r="38" spans="2:8" x14ac:dyDescent="0.25">
      <c r="B38" s="12" t="s">
        <v>38</v>
      </c>
      <c r="C38" s="16">
        <v>62127829.840000004</v>
      </c>
      <c r="D38" s="16">
        <v>3996160.6600000039</v>
      </c>
      <c r="E38" s="20">
        <f t="shared" si="8"/>
        <v>66123990.500000007</v>
      </c>
      <c r="F38" s="16">
        <v>60734774.18</v>
      </c>
      <c r="G38" s="16">
        <v>60734774.18</v>
      </c>
      <c r="H38" s="20">
        <f t="shared" si="9"/>
        <v>5389216.3200000077</v>
      </c>
    </row>
    <row r="39" spans="2:8" x14ac:dyDescent="0.25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40</v>
      </c>
      <c r="C41" s="4">
        <f>SUM(C42:C45)</f>
        <v>324104640.10000002</v>
      </c>
      <c r="D41" s="4">
        <f t="shared" ref="D41:G41" si="10">SUM(D42:D45)</f>
        <v>94820171.24000001</v>
      </c>
      <c r="E41" s="19">
        <f t="shared" si="10"/>
        <v>418924811.34000003</v>
      </c>
      <c r="F41" s="4">
        <f t="shared" si="10"/>
        <v>418924811.33999997</v>
      </c>
      <c r="G41" s="4">
        <f t="shared" si="10"/>
        <v>418924811.33999997</v>
      </c>
      <c r="H41" s="19">
        <f>SUM(H42:H45)</f>
        <v>5.9604644775390625E-8</v>
      </c>
    </row>
    <row r="42" spans="2:8" ht="24" x14ac:dyDescent="0.25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42</v>
      </c>
      <c r="C43" s="16">
        <v>324104640.10000002</v>
      </c>
      <c r="D43" s="16">
        <v>94820171.24000001</v>
      </c>
      <c r="E43" s="20">
        <f t="shared" si="11"/>
        <v>418924811.34000003</v>
      </c>
      <c r="F43" s="16">
        <v>418924811.33999997</v>
      </c>
      <c r="G43" s="16">
        <v>418924811.33999997</v>
      </c>
      <c r="H43" s="20">
        <f t="shared" si="12"/>
        <v>5.9604644775390625E-8</v>
      </c>
    </row>
    <row r="44" spans="2:8" x14ac:dyDescent="0.25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45</v>
      </c>
      <c r="C47" s="4">
        <f>SUM(C48,C58,C67,C78)</f>
        <v>753083430.20000005</v>
      </c>
      <c r="D47" s="4">
        <f t="shared" ref="D47:H47" si="13">SUM(D48,D58,D67,D78)</f>
        <v>107763040.04000001</v>
      </c>
      <c r="E47" s="19">
        <f t="shared" si="13"/>
        <v>860846470.23999989</v>
      </c>
      <c r="F47" s="4">
        <f t="shared" si="13"/>
        <v>647867796.96000004</v>
      </c>
      <c r="G47" s="4">
        <f t="shared" si="13"/>
        <v>595299022.21000004</v>
      </c>
      <c r="H47" s="19">
        <f t="shared" si="13"/>
        <v>212978673.27999994</v>
      </c>
    </row>
    <row r="48" spans="2:8" ht="15" customHeight="1" x14ac:dyDescent="0.25">
      <c r="B48" s="10" t="s">
        <v>13</v>
      </c>
      <c r="C48" s="4">
        <f>SUM(C49:C56)</f>
        <v>374181221.47000003</v>
      </c>
      <c r="D48" s="4">
        <f t="shared" ref="D48:H48" si="14">SUM(D49:D56)</f>
        <v>44704309.030000001</v>
      </c>
      <c r="E48" s="19">
        <f t="shared" si="14"/>
        <v>418885530.5</v>
      </c>
      <c r="F48" s="4">
        <f t="shared" si="14"/>
        <v>322536561.81</v>
      </c>
      <c r="G48" s="4">
        <f t="shared" si="14"/>
        <v>285123620.30000001</v>
      </c>
      <c r="H48" s="19">
        <f t="shared" si="14"/>
        <v>96348968.690000013</v>
      </c>
    </row>
    <row r="49" spans="2:8" x14ac:dyDescent="0.25">
      <c r="B49" s="12" t="s">
        <v>14</v>
      </c>
      <c r="C49" s="16">
        <v>7070.31</v>
      </c>
      <c r="D49" s="16">
        <v>-7070.31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16</v>
      </c>
      <c r="C51" s="16">
        <v>445749.97</v>
      </c>
      <c r="D51" s="16">
        <v>-445749.97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25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18</v>
      </c>
      <c r="C53" s="16">
        <v>136442665.78</v>
      </c>
      <c r="D53" s="16">
        <v>-19705359.970000003</v>
      </c>
      <c r="E53" s="20">
        <f t="shared" si="15"/>
        <v>116737305.81</v>
      </c>
      <c r="F53" s="16">
        <v>115519261.52</v>
      </c>
      <c r="G53" s="16">
        <v>115519261.52</v>
      </c>
      <c r="H53" s="20">
        <f t="shared" si="16"/>
        <v>1218044.2900000066</v>
      </c>
    </row>
    <row r="54" spans="2:8" x14ac:dyDescent="0.25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20</v>
      </c>
      <c r="C55" s="16">
        <v>237267735.41</v>
      </c>
      <c r="D55" s="16">
        <v>64421129.280000001</v>
      </c>
      <c r="E55" s="20">
        <f t="shared" si="15"/>
        <v>301688864.69</v>
      </c>
      <c r="F55" s="16">
        <v>207017300.28999999</v>
      </c>
      <c r="G55" s="16">
        <v>169604358.78</v>
      </c>
      <c r="H55" s="20">
        <f t="shared" si="16"/>
        <v>94671564.400000006</v>
      </c>
    </row>
    <row r="56" spans="2:8" x14ac:dyDescent="0.25">
      <c r="B56" s="12" t="s">
        <v>21</v>
      </c>
      <c r="C56" s="16">
        <v>18000</v>
      </c>
      <c r="D56" s="16">
        <v>441360</v>
      </c>
      <c r="E56" s="20">
        <f t="shared" si="15"/>
        <v>459360</v>
      </c>
      <c r="F56" s="16">
        <v>0</v>
      </c>
      <c r="G56" s="16">
        <v>0</v>
      </c>
      <c r="H56" s="20">
        <f t="shared" si="16"/>
        <v>459360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22</v>
      </c>
      <c r="C58" s="4">
        <f>SUM(C59:C65)</f>
        <v>378222208.73000002</v>
      </c>
      <c r="D58" s="4">
        <f t="shared" ref="D58:H58" si="17">SUM(D59:D65)</f>
        <v>62359826.210000008</v>
      </c>
      <c r="E58" s="19">
        <f t="shared" si="17"/>
        <v>440582034.93999994</v>
      </c>
      <c r="F58" s="4">
        <f t="shared" si="17"/>
        <v>323964330.35000002</v>
      </c>
      <c r="G58" s="4">
        <f t="shared" si="17"/>
        <v>308808497.11000001</v>
      </c>
      <c r="H58" s="19">
        <f t="shared" si="17"/>
        <v>116617704.58999993</v>
      </c>
    </row>
    <row r="59" spans="2:8" x14ac:dyDescent="0.25">
      <c r="B59" s="12" t="s">
        <v>23</v>
      </c>
      <c r="C59" s="16">
        <v>77447849.709999993</v>
      </c>
      <c r="D59" s="16">
        <v>6486556.3500000089</v>
      </c>
      <c r="E59" s="20">
        <f t="shared" ref="E59:E65" si="18">SUM(C59:D59)</f>
        <v>83934406.060000002</v>
      </c>
      <c r="F59" s="16">
        <v>75656354.709999993</v>
      </c>
      <c r="G59" s="16">
        <v>73317575.829999998</v>
      </c>
      <c r="H59" s="20">
        <f t="shared" ref="H59:H65" si="19">SUM(E59-F59)</f>
        <v>8278051.3500000089</v>
      </c>
    </row>
    <row r="60" spans="2:8" x14ac:dyDescent="0.25">
      <c r="B60" s="12" t="s">
        <v>24</v>
      </c>
      <c r="C60" s="16">
        <v>260215349.72999999</v>
      </c>
      <c r="D60" s="16">
        <v>18901400.569999993</v>
      </c>
      <c r="E60" s="20">
        <f t="shared" si="18"/>
        <v>279116750.29999995</v>
      </c>
      <c r="F60" s="16">
        <v>182463304.16000003</v>
      </c>
      <c r="G60" s="16">
        <v>174377349.80000001</v>
      </c>
      <c r="H60" s="20">
        <f t="shared" si="19"/>
        <v>96653446.139999926</v>
      </c>
    </row>
    <row r="61" spans="2:8" x14ac:dyDescent="0.25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26</v>
      </c>
      <c r="C62" s="16">
        <v>75000.06</v>
      </c>
      <c r="D62" s="16">
        <v>-75000.06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27</v>
      </c>
      <c r="C63" s="17">
        <v>2477623.87</v>
      </c>
      <c r="D63" s="17">
        <v>36325881.979999997</v>
      </c>
      <c r="E63" s="20">
        <f t="shared" si="18"/>
        <v>38803505.849999994</v>
      </c>
      <c r="F63" s="17">
        <v>30754943.850000001</v>
      </c>
      <c r="G63" s="17">
        <v>30754943.850000001</v>
      </c>
      <c r="H63" s="20">
        <f t="shared" si="19"/>
        <v>8048561.9999999925</v>
      </c>
    </row>
    <row r="64" spans="2:8" x14ac:dyDescent="0.25">
      <c r="B64" s="12" t="s">
        <v>28</v>
      </c>
      <c r="C64" s="16">
        <v>38006385.359999999</v>
      </c>
      <c r="D64" s="16">
        <v>720987.37000000477</v>
      </c>
      <c r="E64" s="20">
        <f t="shared" si="18"/>
        <v>38727372.730000004</v>
      </c>
      <c r="F64" s="16">
        <v>35089727.629999995</v>
      </c>
      <c r="G64" s="16">
        <v>30358627.629999999</v>
      </c>
      <c r="H64" s="20">
        <f t="shared" si="19"/>
        <v>3637645.1000000089</v>
      </c>
    </row>
    <row r="65" spans="2:8" x14ac:dyDescent="0.25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30</v>
      </c>
      <c r="C67" s="4">
        <f>SUM(C68:C76)</f>
        <v>680000</v>
      </c>
      <c r="D67" s="4">
        <f t="shared" ref="D67:H67" si="20">SUM(D68:D76)</f>
        <v>698904.8</v>
      </c>
      <c r="E67" s="19">
        <f t="shared" si="20"/>
        <v>1378904.8</v>
      </c>
      <c r="F67" s="4">
        <f t="shared" si="20"/>
        <v>1366904.8</v>
      </c>
      <c r="G67" s="4">
        <f t="shared" si="20"/>
        <v>1366904.8</v>
      </c>
      <c r="H67" s="19">
        <f t="shared" si="20"/>
        <v>12000</v>
      </c>
    </row>
    <row r="68" spans="2:8" ht="24" x14ac:dyDescent="0.25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37</v>
      </c>
      <c r="C74" s="16">
        <v>0</v>
      </c>
      <c r="D74" s="16">
        <v>380000</v>
      </c>
      <c r="E74" s="20">
        <f t="shared" si="21"/>
        <v>380000</v>
      </c>
      <c r="F74" s="16">
        <v>380000</v>
      </c>
      <c r="G74" s="16">
        <v>380000</v>
      </c>
      <c r="H74" s="20">
        <f t="shared" si="22"/>
        <v>0</v>
      </c>
    </row>
    <row r="75" spans="2:8" x14ac:dyDescent="0.25">
      <c r="B75" s="12" t="s">
        <v>38</v>
      </c>
      <c r="C75" s="16">
        <v>680000</v>
      </c>
      <c r="D75" s="16">
        <v>318904.8</v>
      </c>
      <c r="E75" s="20">
        <f t="shared" si="21"/>
        <v>998904.8</v>
      </c>
      <c r="F75" s="16">
        <v>986904.8</v>
      </c>
      <c r="G75" s="16">
        <v>986904.8</v>
      </c>
      <c r="H75" s="20">
        <f t="shared" si="22"/>
        <v>12000</v>
      </c>
    </row>
    <row r="76" spans="2:8" x14ac:dyDescent="0.25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">
      <c r="B84" s="8" t="s">
        <v>46</v>
      </c>
      <c r="C84" s="5">
        <f>SUM(C10,C47)</f>
        <v>2801087760.1599998</v>
      </c>
      <c r="D84" s="5">
        <f t="shared" ref="D84:H84" si="26">SUM(D10,D47)</f>
        <v>555001622.68000007</v>
      </c>
      <c r="E84" s="21">
        <f>SUM(E10,E47)</f>
        <v>3356089382.8399997</v>
      </c>
      <c r="F84" s="5">
        <f t="shared" si="26"/>
        <v>2933857265.6900001</v>
      </c>
      <c r="G84" s="5">
        <f t="shared" si="26"/>
        <v>2841299609.3099999</v>
      </c>
      <c r="H84" s="21">
        <f t="shared" si="26"/>
        <v>422232117.15000021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algorithmName="SHA-512" hashValue="5XidpYUlUzeVX0w2ENaqwEATCBBfCcaePQwBqgmGdx18bDO5jYoe3fHmiHXZoVpe+4y7+6Y26SC42FOYYafsSA==" saltValue="iF+/9r6U+tsBWxFLHc1jEg==" spinCount="100000" sheet="1" objects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94488188976377963" bottom="0.74803149606299213" header="0.31496062992125984" footer="0.31496062992125984"/>
  <pageSetup scale="75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2021-10-21T18:15:04Z</cp:lastPrinted>
  <dcterms:created xsi:type="dcterms:W3CDTF">2020-01-08T22:29:57Z</dcterms:created>
  <dcterms:modified xsi:type="dcterms:W3CDTF">2021-10-21T18:17:06Z</dcterms:modified>
</cp:coreProperties>
</file>